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15980" windowHeight="1228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6" i="1"/>
  <c r="G63" i="1"/>
  <c r="G93" i="1"/>
  <c r="G108" i="1"/>
  <c r="G76" i="1"/>
  <c r="F112" i="1"/>
  <c r="F9" i="1"/>
  <c r="E108" i="1"/>
  <c r="E93" i="1"/>
  <c r="E76" i="1"/>
  <c r="E63" i="1"/>
  <c r="E56" i="1"/>
  <c r="E47" i="1"/>
  <c r="G38" i="1"/>
  <c r="E38" i="1"/>
  <c r="G22" i="1"/>
  <c r="E22" i="1"/>
</calcChain>
</file>

<file path=xl/sharedStrings.xml><?xml version="1.0" encoding="utf-8"?>
<sst xmlns="http://schemas.openxmlformats.org/spreadsheetml/2006/main" count="109" uniqueCount="81">
  <si>
    <t>Speisen</t>
  </si>
  <si>
    <t>Anzahl</t>
  </si>
  <si>
    <t>in € / Stück</t>
  </si>
  <si>
    <t>hell</t>
  </si>
  <si>
    <t>dunkel</t>
  </si>
  <si>
    <t>Brötchen ab 15 Stück</t>
  </si>
  <si>
    <t>Canapés ab 20 Stück</t>
  </si>
  <si>
    <t xml:space="preserve">Brötchen vegetarisch </t>
  </si>
  <si>
    <t>Brötchen standard</t>
  </si>
  <si>
    <t>Canapés vegetarisch</t>
  </si>
  <si>
    <t>Canapés standard</t>
  </si>
  <si>
    <t>Auswahl</t>
  </si>
  <si>
    <t>Brötchen und Canapés Variationen</t>
  </si>
  <si>
    <t>Camembert, Mozzarella, Brie, usw.</t>
  </si>
  <si>
    <t>Bei Auswahl ein X eingeben für die gewünschte Variation</t>
  </si>
  <si>
    <t>Aufstriche wie: Thunfisch, Ei, usw.</t>
  </si>
  <si>
    <t>Roastbeef mit Sauce Tartar (ab 20 Stück)</t>
  </si>
  <si>
    <t>Räucherlachs mit Creme Fraiche und Dille</t>
  </si>
  <si>
    <t>Schinkensorten wie: Putenschinken, Schinken, Schwarzwälder Schinken, usw.</t>
  </si>
  <si>
    <t>Vollkornkastenbrote ab 15 Stück</t>
  </si>
  <si>
    <t>Gemüseaufstrich</t>
  </si>
  <si>
    <t>Humus</t>
  </si>
  <si>
    <t>Kräutergervais</t>
  </si>
  <si>
    <t>Schnittkäse</t>
  </si>
  <si>
    <t>Grillgemüse</t>
  </si>
  <si>
    <t>Jourgebäck ab 10 Stück</t>
  </si>
  <si>
    <t xml:space="preserve">Roastbeef </t>
  </si>
  <si>
    <t>Hühnerschnitzel</t>
  </si>
  <si>
    <t xml:space="preserve">Beinschinken </t>
  </si>
  <si>
    <t xml:space="preserve">Emmentaler  </t>
  </si>
  <si>
    <t>Tramezzini ab 12 Stück</t>
  </si>
  <si>
    <t>Gesamt</t>
  </si>
  <si>
    <t xml:space="preserve">Thunfisch </t>
  </si>
  <si>
    <t xml:space="preserve">Salami </t>
  </si>
  <si>
    <t>Prosciutto</t>
  </si>
  <si>
    <t>Mozzarella und Tomaten</t>
  </si>
  <si>
    <t>Schinken und Käse</t>
  </si>
  <si>
    <t>Bagels ab 10 Stück</t>
  </si>
  <si>
    <t>Räucherlachs und Creme Fraiche mit Kapernbeeren</t>
  </si>
  <si>
    <t>Party Tortilla Wraps ab 10 Stück</t>
  </si>
  <si>
    <t>Prosciutto Grana</t>
  </si>
  <si>
    <t xml:space="preserve">Schafkäse und Oliven </t>
  </si>
  <si>
    <t>Hummus Falafel</t>
  </si>
  <si>
    <t xml:space="preserve"> Huhn mit Guacamole-, Joghurt-Parmesan- , Currysauce</t>
  </si>
  <si>
    <t>Beef</t>
  </si>
  <si>
    <t xml:space="preserve">Lachs mit Kren </t>
  </si>
  <si>
    <t>Thunfisch</t>
  </si>
  <si>
    <t>Süsses und Salziges ab 5 Stück</t>
  </si>
  <si>
    <t>Jourplunder</t>
  </si>
  <si>
    <t>Jourkrapfen</t>
  </si>
  <si>
    <t>Jourapfelstrudel</t>
  </si>
  <si>
    <t>Jourtopfenstrudel</t>
  </si>
  <si>
    <t>Jourkuchen</t>
  </si>
  <si>
    <t>Muffins</t>
  </si>
  <si>
    <t>Karamel Muffins</t>
  </si>
  <si>
    <t>Cookies</t>
  </si>
  <si>
    <t>Petit Fours</t>
  </si>
  <si>
    <t>Obstkorb</t>
  </si>
  <si>
    <t>Kekse 100g</t>
  </si>
  <si>
    <t>Nüsse 100g</t>
  </si>
  <si>
    <t xml:space="preserve"> Chips 100g</t>
  </si>
  <si>
    <t>Getränke</t>
  </si>
  <si>
    <t>Kaffee in der Kanne</t>
  </si>
  <si>
    <t>Tee in der Kanne</t>
  </si>
  <si>
    <t xml:space="preserve">Punsch 1L </t>
  </si>
  <si>
    <t>Glühwein 1L</t>
  </si>
  <si>
    <t>Mineralwasser 1L</t>
  </si>
  <si>
    <t>div. Pagosorten 0,2 L</t>
  </si>
  <si>
    <t>Orangensaft 1L</t>
  </si>
  <si>
    <t>Apfelsaft 1L</t>
  </si>
  <si>
    <t>Coca Cola 1L</t>
  </si>
  <si>
    <t>Daniel Francu e.U. / Tower Cafe Catering</t>
  </si>
  <si>
    <t>Wagramerstraße 19, 1220 Wien</t>
  </si>
  <si>
    <t>Tel.: 0664 52 54 174</t>
  </si>
  <si>
    <t>E-Mail: daniel@daniels.wien</t>
  </si>
  <si>
    <t>Raiffeisen Bank Wien BLZ 32000 Kto: 12.179009</t>
  </si>
  <si>
    <t>BIC: RLNWATWW, IBAN AT60 3200 0000 1217 9099</t>
  </si>
  <si>
    <t>UID: ATU69877047</t>
  </si>
  <si>
    <t>Gesamtbetrag</t>
  </si>
  <si>
    <t>Alle Preisangaben verstehen sich exklusive Mehrwertsteuer</t>
  </si>
  <si>
    <t>exkl.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</si>
</sst>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1" xfId="0" applyBorder="1" applyAlignment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728355</xdr:colOff>
      <xdr:row>5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87148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workbookViewId="0">
      <selection activeCell="K111" sqref="K111"/>
    </sheetView>
  </sheetViews>
  <sheetFormatPr baseColWidth="10" defaultRowHeight="14" x14ac:dyDescent="0"/>
  <cols>
    <col min="1" max="1" width="32.1640625" customWidth="1"/>
    <col min="3" max="3" width="61.83203125" customWidth="1"/>
    <col min="4" max="4" width="12" bestFit="1" customWidth="1"/>
  </cols>
  <sheetData>
    <row r="1" spans="1:9">
      <c r="A1" s="16"/>
      <c r="B1" s="16"/>
      <c r="C1" t="s">
        <v>71</v>
      </c>
    </row>
    <row r="2" spans="1:9">
      <c r="A2" s="16"/>
      <c r="B2" s="16"/>
      <c r="C2" t="s">
        <v>72</v>
      </c>
    </row>
    <row r="3" spans="1:9">
      <c r="A3" s="16"/>
      <c r="B3" s="16"/>
      <c r="C3" t="s">
        <v>73</v>
      </c>
    </row>
    <row r="4" spans="1:9">
      <c r="A4" s="16"/>
      <c r="B4" s="16"/>
      <c r="C4" t="s">
        <v>74</v>
      </c>
    </row>
    <row r="5" spans="1:9">
      <c r="A5" s="16"/>
      <c r="B5" s="16"/>
    </row>
    <row r="6" spans="1:9">
      <c r="A6" s="16"/>
      <c r="B6" s="16"/>
      <c r="C6" t="s">
        <v>75</v>
      </c>
    </row>
    <row r="7" spans="1:9">
      <c r="C7" t="s">
        <v>76</v>
      </c>
    </row>
    <row r="8" spans="1:9">
      <c r="C8" t="s">
        <v>77</v>
      </c>
      <c r="D8" s="48"/>
      <c r="E8" s="48"/>
      <c r="F8" s="48"/>
    </row>
    <row r="9" spans="1:9">
      <c r="D9" s="49" t="s">
        <v>78</v>
      </c>
      <c r="E9" s="49"/>
      <c r="F9" s="49">
        <f>SUM(G22+G38+G47+G56+G63+G76+G93+G108)</f>
        <v>0</v>
      </c>
      <c r="G9" s="49"/>
      <c r="H9" s="51" t="s">
        <v>80</v>
      </c>
      <c r="I9" s="51"/>
    </row>
    <row r="12" spans="1:9" ht="28">
      <c r="A12" s="1" t="s">
        <v>0</v>
      </c>
      <c r="D12" s="50" t="s">
        <v>79</v>
      </c>
      <c r="E12" s="50"/>
      <c r="F12" s="50"/>
      <c r="G12" s="50"/>
      <c r="H12" s="50"/>
    </row>
    <row r="13" spans="1:9">
      <c r="A13" s="33" t="s">
        <v>14</v>
      </c>
      <c r="B13" s="40"/>
      <c r="C13" s="40"/>
      <c r="D13" s="3"/>
      <c r="E13" s="22" t="s">
        <v>1</v>
      </c>
      <c r="F13" s="22"/>
      <c r="G13" s="33" t="s">
        <v>2</v>
      </c>
      <c r="H13" s="34"/>
    </row>
    <row r="14" spans="1:9">
      <c r="A14" s="35"/>
      <c r="B14" s="41"/>
      <c r="C14" s="41"/>
      <c r="D14" s="4"/>
      <c r="E14" s="47"/>
      <c r="F14" s="47"/>
      <c r="G14" s="35"/>
      <c r="H14" s="36"/>
    </row>
    <row r="15" spans="1:9">
      <c r="A15" s="37"/>
      <c r="B15" s="42"/>
      <c r="C15" s="42"/>
      <c r="D15" s="5"/>
      <c r="E15" s="7" t="s">
        <v>3</v>
      </c>
      <c r="F15" s="7" t="s">
        <v>4</v>
      </c>
      <c r="G15" s="37"/>
      <c r="H15" s="38"/>
    </row>
    <row r="16" spans="1:9">
      <c r="A16" s="43" t="s">
        <v>5</v>
      </c>
      <c r="B16" s="44"/>
      <c r="C16" s="44"/>
      <c r="D16" s="30"/>
      <c r="E16" s="30"/>
      <c r="F16" s="30"/>
      <c r="G16" s="30"/>
      <c r="H16" s="30"/>
    </row>
    <row r="17" spans="1:8">
      <c r="A17" s="46" t="s">
        <v>7</v>
      </c>
      <c r="B17" s="13"/>
      <c r="C17" s="13"/>
      <c r="D17" s="14"/>
      <c r="E17" s="10"/>
      <c r="F17" s="6"/>
      <c r="G17" s="20">
        <v>2.2000000000000002</v>
      </c>
      <c r="H17" s="21"/>
    </row>
    <row r="18" spans="1:8">
      <c r="A18" s="17" t="s">
        <v>8</v>
      </c>
      <c r="B18" s="18"/>
      <c r="C18" s="18"/>
      <c r="D18" s="27"/>
      <c r="E18" s="10"/>
      <c r="F18" s="6"/>
      <c r="G18" s="20">
        <v>2.2000000000000002</v>
      </c>
      <c r="H18" s="21"/>
    </row>
    <row r="19" spans="1:8">
      <c r="A19" s="43" t="s">
        <v>6</v>
      </c>
      <c r="B19" s="44"/>
      <c r="C19" s="44"/>
      <c r="D19" s="27"/>
      <c r="E19" s="39"/>
      <c r="F19" s="28"/>
      <c r="G19" s="28"/>
      <c r="H19" s="29"/>
    </row>
    <row r="20" spans="1:8">
      <c r="A20" s="17" t="s">
        <v>9</v>
      </c>
      <c r="B20" s="18"/>
      <c r="C20" s="18"/>
      <c r="D20" s="27"/>
      <c r="E20" s="10"/>
      <c r="F20" s="6"/>
      <c r="G20" s="45">
        <v>1.9</v>
      </c>
      <c r="H20" s="45"/>
    </row>
    <row r="21" spans="1:8">
      <c r="A21" s="31" t="s">
        <v>10</v>
      </c>
      <c r="B21" s="30"/>
      <c r="C21" s="30"/>
      <c r="D21" s="32"/>
      <c r="E21" s="10"/>
      <c r="F21" s="6"/>
      <c r="G21" s="45">
        <v>1.9</v>
      </c>
      <c r="H21" s="45"/>
    </row>
    <row r="22" spans="1:8">
      <c r="A22" s="28"/>
      <c r="B22" s="28"/>
      <c r="C22" s="29"/>
      <c r="D22" s="11" t="s">
        <v>31</v>
      </c>
      <c r="E22" s="15">
        <f>SUM(E17,F17,E18,F18,E20,F20,E21,F21)</f>
        <v>0</v>
      </c>
      <c r="F22" s="15"/>
      <c r="G22" s="15">
        <f>SUM(E17,F17,E18,F18)*2.2+SUM(E20,F20,E21,F21)*1.9</f>
        <v>0</v>
      </c>
      <c r="H22" s="15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25" t="s">
        <v>12</v>
      </c>
      <c r="B24" s="26"/>
      <c r="C24" s="26"/>
      <c r="D24" s="8" t="s">
        <v>11</v>
      </c>
      <c r="E24" s="17"/>
      <c r="F24" s="16"/>
      <c r="G24" s="16"/>
      <c r="H24" s="16"/>
    </row>
    <row r="25" spans="1:8">
      <c r="A25" s="17" t="s">
        <v>13</v>
      </c>
      <c r="B25" s="18"/>
      <c r="C25" s="18"/>
      <c r="D25" s="9"/>
      <c r="E25" s="17"/>
      <c r="F25" s="16"/>
      <c r="G25" s="16"/>
      <c r="H25" s="16"/>
    </row>
    <row r="26" spans="1:8">
      <c r="A26" s="17" t="s">
        <v>15</v>
      </c>
      <c r="B26" s="18"/>
      <c r="C26" s="18"/>
      <c r="D26" s="6"/>
      <c r="E26" s="17"/>
      <c r="F26" s="16"/>
      <c r="G26" s="16"/>
      <c r="H26" s="16"/>
    </row>
    <row r="27" spans="1:8">
      <c r="A27" s="17" t="s">
        <v>16</v>
      </c>
      <c r="B27" s="18"/>
      <c r="C27" s="18"/>
      <c r="D27" s="6"/>
      <c r="E27" s="17"/>
      <c r="F27" s="16"/>
      <c r="G27" s="16"/>
      <c r="H27" s="16"/>
    </row>
    <row r="28" spans="1:8">
      <c r="A28" s="17" t="s">
        <v>17</v>
      </c>
      <c r="B28" s="18"/>
      <c r="C28" s="18"/>
      <c r="D28" s="6"/>
      <c r="E28" s="17"/>
      <c r="F28" s="16"/>
      <c r="G28" s="16"/>
      <c r="H28" s="16"/>
    </row>
    <row r="29" spans="1:8">
      <c r="A29" s="31" t="s">
        <v>18</v>
      </c>
      <c r="B29" s="30"/>
      <c r="C29" s="30"/>
      <c r="D29" s="6"/>
      <c r="E29" s="17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25" t="s">
        <v>19</v>
      </c>
      <c r="B31" s="26"/>
      <c r="C31" s="26"/>
      <c r="D31" s="14"/>
      <c r="E31" s="22" t="s">
        <v>1</v>
      </c>
      <c r="F31" s="22"/>
      <c r="G31" s="22" t="s">
        <v>2</v>
      </c>
      <c r="H31" s="22"/>
    </row>
    <row r="32" spans="1:8">
      <c r="A32" s="17"/>
      <c r="B32" s="18"/>
      <c r="C32" s="18"/>
      <c r="D32" s="27"/>
      <c r="E32" s="23"/>
      <c r="F32" s="23"/>
      <c r="G32" s="23"/>
      <c r="H32" s="23"/>
    </row>
    <row r="33" spans="1:8">
      <c r="A33" s="17" t="s">
        <v>20</v>
      </c>
      <c r="B33" s="18"/>
      <c r="C33" s="18"/>
      <c r="D33" s="27"/>
      <c r="E33" s="19"/>
      <c r="F33" s="19"/>
      <c r="G33" s="20">
        <v>2.2000000000000002</v>
      </c>
      <c r="H33" s="21"/>
    </row>
    <row r="34" spans="1:8">
      <c r="A34" s="17" t="s">
        <v>21</v>
      </c>
      <c r="B34" s="18"/>
      <c r="C34" s="18"/>
      <c r="D34" s="27"/>
      <c r="E34" s="15"/>
      <c r="F34" s="15"/>
      <c r="G34" s="20">
        <v>2.2000000000000002</v>
      </c>
      <c r="H34" s="21"/>
    </row>
    <row r="35" spans="1:8">
      <c r="A35" s="17" t="s">
        <v>22</v>
      </c>
      <c r="B35" s="18"/>
      <c r="C35" s="18"/>
      <c r="D35" s="27"/>
      <c r="E35" s="15"/>
      <c r="F35" s="15"/>
      <c r="G35" s="20">
        <v>2.2000000000000002</v>
      </c>
      <c r="H35" s="21"/>
    </row>
    <row r="36" spans="1:8">
      <c r="A36" s="17" t="s">
        <v>23</v>
      </c>
      <c r="B36" s="18"/>
      <c r="C36" s="18"/>
      <c r="D36" s="27"/>
      <c r="E36" s="15"/>
      <c r="F36" s="15"/>
      <c r="G36" s="20">
        <v>2.2000000000000002</v>
      </c>
      <c r="H36" s="21"/>
    </row>
    <row r="37" spans="1:8">
      <c r="A37" s="31" t="s">
        <v>24</v>
      </c>
      <c r="B37" s="30"/>
      <c r="C37" s="30"/>
      <c r="D37" s="32"/>
      <c r="E37" s="15"/>
      <c r="F37" s="15"/>
      <c r="G37" s="20">
        <v>2.2000000000000002</v>
      </c>
      <c r="H37" s="21"/>
    </row>
    <row r="38" spans="1:8">
      <c r="A38" s="13"/>
      <c r="B38" s="13"/>
      <c r="C38" s="13"/>
      <c r="D38" s="11" t="s">
        <v>31</v>
      </c>
      <c r="E38" s="15">
        <f>SUM(E33,E34,E35,E36,E37)</f>
        <v>0</v>
      </c>
      <c r="F38" s="15"/>
      <c r="G38" s="15">
        <f>SUM(E33,E34,E35,E36,E37)*2.2</f>
        <v>0</v>
      </c>
      <c r="H38" s="15"/>
    </row>
    <row r="39" spans="1:8">
      <c r="A39" s="30"/>
      <c r="B39" s="30"/>
      <c r="C39" s="30"/>
      <c r="D39" s="30"/>
      <c r="E39" s="30"/>
      <c r="F39" s="30"/>
      <c r="G39" s="30"/>
      <c r="H39" s="30"/>
    </row>
    <row r="40" spans="1:8">
      <c r="A40" s="25" t="s">
        <v>25</v>
      </c>
      <c r="B40" s="26"/>
      <c r="C40" s="26"/>
      <c r="D40" s="14"/>
      <c r="E40" s="22" t="s">
        <v>1</v>
      </c>
      <c r="F40" s="22"/>
      <c r="G40" s="22" t="s">
        <v>2</v>
      </c>
      <c r="H40" s="22"/>
    </row>
    <row r="41" spans="1:8">
      <c r="A41" s="17"/>
      <c r="B41" s="18"/>
      <c r="C41" s="18"/>
      <c r="D41" s="27"/>
      <c r="E41" s="23"/>
      <c r="F41" s="23"/>
      <c r="G41" s="23"/>
      <c r="H41" s="23"/>
    </row>
    <row r="42" spans="1:8">
      <c r="A42" s="17" t="s">
        <v>28</v>
      </c>
      <c r="B42" s="18"/>
      <c r="C42" s="18"/>
      <c r="D42" s="27"/>
      <c r="E42" s="19"/>
      <c r="F42" s="19"/>
      <c r="G42" s="20">
        <v>2.9</v>
      </c>
      <c r="H42" s="21"/>
    </row>
    <row r="43" spans="1:8">
      <c r="A43" s="17" t="s">
        <v>29</v>
      </c>
      <c r="B43" s="18"/>
      <c r="C43" s="18"/>
      <c r="D43" s="27"/>
      <c r="E43" s="15"/>
      <c r="F43" s="15"/>
      <c r="G43" s="20">
        <v>2.9</v>
      </c>
      <c r="H43" s="21"/>
    </row>
    <row r="44" spans="1:8">
      <c r="A44" s="17" t="s">
        <v>24</v>
      </c>
      <c r="B44" s="18"/>
      <c r="C44" s="18"/>
      <c r="D44" s="27"/>
      <c r="E44" s="15"/>
      <c r="F44" s="15"/>
      <c r="G44" s="20">
        <v>2.9</v>
      </c>
      <c r="H44" s="21"/>
    </row>
    <row r="45" spans="1:8">
      <c r="A45" s="17" t="s">
        <v>27</v>
      </c>
      <c r="B45" s="18"/>
      <c r="C45" s="18"/>
      <c r="D45" s="27"/>
      <c r="E45" s="15"/>
      <c r="F45" s="15"/>
      <c r="G45" s="20">
        <v>2.9</v>
      </c>
      <c r="H45" s="21"/>
    </row>
    <row r="46" spans="1:8">
      <c r="A46" s="31" t="s">
        <v>26</v>
      </c>
      <c r="B46" s="30"/>
      <c r="C46" s="30"/>
      <c r="D46" s="32"/>
      <c r="E46" s="15"/>
      <c r="F46" s="15"/>
      <c r="G46" s="20">
        <v>2.9</v>
      </c>
      <c r="H46" s="21"/>
    </row>
    <row r="47" spans="1:8">
      <c r="A47" s="13"/>
      <c r="B47" s="13"/>
      <c r="C47" s="13"/>
      <c r="D47" s="11" t="s">
        <v>31</v>
      </c>
      <c r="E47" s="15">
        <f>SUM(E42:F46)</f>
        <v>0</v>
      </c>
      <c r="F47" s="15"/>
      <c r="G47" s="15">
        <f>SUM(E42:F46)*2.9</f>
        <v>0</v>
      </c>
      <c r="H47" s="15"/>
    </row>
    <row r="48" spans="1:8">
      <c r="A48" s="30"/>
      <c r="B48" s="30"/>
      <c r="C48" s="30"/>
      <c r="D48" s="30"/>
      <c r="E48" s="30"/>
      <c r="F48" s="30"/>
      <c r="G48" s="30"/>
      <c r="H48" s="30"/>
    </row>
    <row r="49" spans="1:8">
      <c r="A49" s="25" t="s">
        <v>30</v>
      </c>
      <c r="B49" s="26"/>
      <c r="C49" s="26"/>
      <c r="D49" s="14"/>
      <c r="E49" s="22" t="s">
        <v>1</v>
      </c>
      <c r="F49" s="22"/>
      <c r="G49" s="22" t="s">
        <v>2</v>
      </c>
      <c r="H49" s="22"/>
    </row>
    <row r="50" spans="1:8">
      <c r="A50" s="17"/>
      <c r="B50" s="18"/>
      <c r="C50" s="18"/>
      <c r="D50" s="27"/>
      <c r="E50" s="23"/>
      <c r="F50" s="23"/>
      <c r="G50" s="23"/>
      <c r="H50" s="23"/>
    </row>
    <row r="51" spans="1:8">
      <c r="A51" s="17" t="s">
        <v>36</v>
      </c>
      <c r="B51" s="18"/>
      <c r="C51" s="18"/>
      <c r="D51" s="27"/>
      <c r="E51" s="19"/>
      <c r="F51" s="19"/>
      <c r="G51" s="20">
        <v>1.7</v>
      </c>
      <c r="H51" s="21"/>
    </row>
    <row r="52" spans="1:8">
      <c r="A52" s="17" t="s">
        <v>35</v>
      </c>
      <c r="B52" s="18"/>
      <c r="C52" s="18"/>
      <c r="D52" s="27"/>
      <c r="E52" s="15"/>
      <c r="F52" s="15"/>
      <c r="G52" s="20">
        <v>1.7</v>
      </c>
      <c r="H52" s="21"/>
    </row>
    <row r="53" spans="1:8">
      <c r="A53" s="17" t="s">
        <v>34</v>
      </c>
      <c r="B53" s="18"/>
      <c r="C53" s="18"/>
      <c r="D53" s="27"/>
      <c r="E53" s="15"/>
      <c r="F53" s="15"/>
      <c r="G53" s="20">
        <v>1.7</v>
      </c>
      <c r="H53" s="21"/>
    </row>
    <row r="54" spans="1:8">
      <c r="A54" s="17" t="s">
        <v>33</v>
      </c>
      <c r="B54" s="18"/>
      <c r="C54" s="18"/>
      <c r="D54" s="27"/>
      <c r="E54" s="15"/>
      <c r="F54" s="15"/>
      <c r="G54" s="20">
        <v>1.7</v>
      </c>
      <c r="H54" s="21"/>
    </row>
    <row r="55" spans="1:8">
      <c r="A55" s="31" t="s">
        <v>32</v>
      </c>
      <c r="B55" s="30"/>
      <c r="C55" s="30"/>
      <c r="D55" s="32"/>
      <c r="E55" s="15"/>
      <c r="F55" s="15"/>
      <c r="G55" s="20">
        <v>1.7</v>
      </c>
      <c r="H55" s="21"/>
    </row>
    <row r="56" spans="1:8">
      <c r="A56" s="13"/>
      <c r="B56" s="13"/>
      <c r="C56" s="14"/>
      <c r="D56" s="11" t="s">
        <v>31</v>
      </c>
      <c r="E56" s="15">
        <f>SUM(E51:F55)</f>
        <v>0</v>
      </c>
      <c r="F56" s="15"/>
      <c r="G56" s="15">
        <f>SUM(E51:F55)*1.7</f>
        <v>0</v>
      </c>
      <c r="H56" s="15"/>
    </row>
    <row r="57" spans="1:8">
      <c r="G57" s="2"/>
      <c r="H57" s="2"/>
    </row>
    <row r="58" spans="1:8">
      <c r="A58" s="25" t="s">
        <v>37</v>
      </c>
      <c r="B58" s="26"/>
      <c r="C58" s="26"/>
      <c r="D58" s="14"/>
      <c r="E58" s="22" t="s">
        <v>1</v>
      </c>
      <c r="F58" s="22"/>
      <c r="G58" s="22" t="s">
        <v>2</v>
      </c>
      <c r="H58" s="22"/>
    </row>
    <row r="59" spans="1:8">
      <c r="A59" s="17"/>
      <c r="B59" s="18"/>
      <c r="C59" s="18"/>
      <c r="D59" s="27"/>
      <c r="E59" s="23"/>
      <c r="F59" s="23"/>
      <c r="G59" s="23"/>
      <c r="H59" s="23"/>
    </row>
    <row r="60" spans="1:8">
      <c r="A60" s="17" t="s">
        <v>36</v>
      </c>
      <c r="B60" s="18"/>
      <c r="C60" s="18"/>
      <c r="D60" s="27"/>
      <c r="E60" s="19"/>
      <c r="F60" s="19"/>
      <c r="G60" s="20">
        <v>3</v>
      </c>
      <c r="H60" s="21"/>
    </row>
    <row r="61" spans="1:8">
      <c r="A61" s="17" t="s">
        <v>35</v>
      </c>
      <c r="B61" s="18"/>
      <c r="C61" s="18"/>
      <c r="D61" s="27"/>
      <c r="E61" s="15"/>
      <c r="F61" s="15"/>
      <c r="G61" s="20">
        <v>3</v>
      </c>
      <c r="H61" s="21"/>
    </row>
    <row r="62" spans="1:8">
      <c r="A62" s="17" t="s">
        <v>38</v>
      </c>
      <c r="B62" s="18"/>
      <c r="C62" s="18"/>
      <c r="D62" s="27"/>
      <c r="E62" s="15"/>
      <c r="F62" s="15"/>
      <c r="G62" s="20">
        <v>3</v>
      </c>
      <c r="H62" s="21"/>
    </row>
    <row r="63" spans="1:8">
      <c r="A63" s="13"/>
      <c r="B63" s="13"/>
      <c r="C63" s="14"/>
      <c r="D63" s="11" t="s">
        <v>31</v>
      </c>
      <c r="E63" s="15">
        <f>SUM(E60:F62)</f>
        <v>0</v>
      </c>
      <c r="F63" s="15"/>
      <c r="G63" s="15">
        <f>SUM(E60:F62)*3</f>
        <v>0</v>
      </c>
      <c r="H63" s="15"/>
    </row>
    <row r="64" spans="1:8">
      <c r="G64" s="2"/>
      <c r="H64" s="2"/>
    </row>
    <row r="65" spans="1:15">
      <c r="A65" s="25" t="s">
        <v>39</v>
      </c>
      <c r="B65" s="26"/>
      <c r="C65" s="26"/>
      <c r="D65" s="14"/>
      <c r="E65" s="22" t="s">
        <v>1</v>
      </c>
      <c r="F65" s="22"/>
      <c r="G65" s="22" t="s">
        <v>2</v>
      </c>
      <c r="H65" s="22"/>
    </row>
    <row r="66" spans="1:15">
      <c r="A66" s="17"/>
      <c r="B66" s="18"/>
      <c r="C66" s="18"/>
      <c r="D66" s="27"/>
      <c r="E66" s="23"/>
      <c r="F66" s="23"/>
      <c r="G66" s="23"/>
      <c r="H66" s="23"/>
    </row>
    <row r="67" spans="1:15">
      <c r="A67" s="17" t="s">
        <v>36</v>
      </c>
      <c r="B67" s="18"/>
      <c r="C67" s="18"/>
      <c r="D67" s="27"/>
      <c r="E67" s="19"/>
      <c r="F67" s="19"/>
      <c r="G67" s="20">
        <v>2.9</v>
      </c>
      <c r="H67" s="21"/>
    </row>
    <row r="68" spans="1:15">
      <c r="A68" s="17" t="s">
        <v>35</v>
      </c>
      <c r="B68" s="18"/>
      <c r="C68" s="18"/>
      <c r="D68" s="27"/>
      <c r="E68" s="15"/>
      <c r="F68" s="15"/>
      <c r="G68" s="20">
        <v>2.9</v>
      </c>
      <c r="H68" s="21"/>
    </row>
    <row r="69" spans="1:15">
      <c r="A69" s="17" t="s">
        <v>40</v>
      </c>
      <c r="B69" s="18"/>
      <c r="C69" s="18"/>
      <c r="D69" s="27"/>
      <c r="E69" s="15"/>
      <c r="F69" s="15"/>
      <c r="G69" s="20">
        <v>2.9</v>
      </c>
      <c r="H69" s="21"/>
    </row>
    <row r="70" spans="1:15">
      <c r="A70" s="17" t="s">
        <v>42</v>
      </c>
      <c r="B70" s="18"/>
      <c r="C70" s="18"/>
      <c r="D70" s="27"/>
      <c r="E70" s="19"/>
      <c r="F70" s="19"/>
      <c r="G70" s="20">
        <v>2.9</v>
      </c>
      <c r="H70" s="21"/>
    </row>
    <row r="71" spans="1:15">
      <c r="A71" s="17" t="s">
        <v>43</v>
      </c>
      <c r="B71" s="18"/>
      <c r="C71" s="18"/>
      <c r="D71" s="27"/>
      <c r="E71" s="19"/>
      <c r="F71" s="19"/>
      <c r="G71" s="20">
        <v>2.9</v>
      </c>
      <c r="H71" s="21"/>
    </row>
    <row r="72" spans="1:15">
      <c r="A72" s="17" t="s">
        <v>41</v>
      </c>
      <c r="B72" s="18"/>
      <c r="C72" s="18"/>
      <c r="D72" s="27"/>
      <c r="E72" s="15"/>
      <c r="F72" s="15"/>
      <c r="G72" s="20">
        <v>2.9</v>
      </c>
      <c r="H72" s="21"/>
    </row>
    <row r="73" spans="1:15">
      <c r="A73" s="17" t="s">
        <v>44</v>
      </c>
      <c r="B73" s="18"/>
      <c r="C73" s="18"/>
      <c r="D73" s="27"/>
      <c r="E73" s="19"/>
      <c r="F73" s="19"/>
      <c r="G73" s="20">
        <v>2.9</v>
      </c>
      <c r="H73" s="21"/>
    </row>
    <row r="74" spans="1:15">
      <c r="A74" s="17" t="s">
        <v>46</v>
      </c>
      <c r="B74" s="18"/>
      <c r="C74" s="18"/>
      <c r="D74" s="27"/>
      <c r="E74" s="19"/>
      <c r="F74" s="19"/>
      <c r="G74" s="20">
        <v>2.9</v>
      </c>
      <c r="H74" s="21"/>
    </row>
    <row r="75" spans="1:15">
      <c r="A75" s="17" t="s">
        <v>45</v>
      </c>
      <c r="B75" s="18"/>
      <c r="C75" s="18"/>
      <c r="D75" s="27"/>
      <c r="E75" s="19"/>
      <c r="F75" s="19"/>
      <c r="G75" s="20">
        <v>2.9</v>
      </c>
      <c r="H75" s="21"/>
    </row>
    <row r="76" spans="1:15">
      <c r="A76" s="13"/>
      <c r="B76" s="13"/>
      <c r="C76" s="14"/>
      <c r="D76" s="11" t="s">
        <v>31</v>
      </c>
      <c r="E76" s="15">
        <f>SUM(E67:F75)</f>
        <v>0</v>
      </c>
      <c r="F76" s="15"/>
      <c r="G76" s="15">
        <f>SUM(E67:F75)*2.9</f>
        <v>0</v>
      </c>
      <c r="H76" s="15"/>
    </row>
    <row r="77" spans="1:15">
      <c r="G77" s="2"/>
      <c r="H77" s="2"/>
    </row>
    <row r="78" spans="1:15">
      <c r="A78" s="25" t="s">
        <v>47</v>
      </c>
      <c r="B78" s="26"/>
      <c r="C78" s="26"/>
      <c r="D78" s="14"/>
      <c r="E78" s="22" t="s">
        <v>1</v>
      </c>
      <c r="F78" s="22"/>
      <c r="G78" s="22" t="s">
        <v>2</v>
      </c>
      <c r="H78" s="22"/>
    </row>
    <row r="79" spans="1:15">
      <c r="A79" s="17"/>
      <c r="B79" s="18"/>
      <c r="C79" s="18"/>
      <c r="D79" s="27"/>
      <c r="E79" s="23"/>
      <c r="F79" s="23"/>
      <c r="G79" s="23"/>
      <c r="H79" s="23"/>
      <c r="J79" s="12"/>
      <c r="K79" s="12"/>
      <c r="L79" s="12"/>
      <c r="M79" s="12"/>
      <c r="N79" s="12"/>
      <c r="O79" s="12"/>
    </row>
    <row r="80" spans="1:15">
      <c r="A80" s="17" t="s">
        <v>48</v>
      </c>
      <c r="B80" s="18"/>
      <c r="C80" s="18"/>
      <c r="D80" s="27"/>
      <c r="E80" s="19"/>
      <c r="F80" s="19"/>
      <c r="G80" s="20">
        <v>1.9</v>
      </c>
      <c r="H80" s="21"/>
      <c r="J80" s="12"/>
      <c r="K80" s="12"/>
      <c r="L80" s="12"/>
      <c r="M80" s="12"/>
      <c r="N80" s="12"/>
      <c r="O80" s="12"/>
    </row>
    <row r="81" spans="1:15">
      <c r="A81" s="17" t="s">
        <v>49</v>
      </c>
      <c r="B81" s="18"/>
      <c r="C81" s="18"/>
      <c r="D81" s="27"/>
      <c r="E81" s="15"/>
      <c r="F81" s="15"/>
      <c r="G81" s="20">
        <v>1.9</v>
      </c>
      <c r="H81" s="21"/>
      <c r="J81" s="12"/>
      <c r="K81" s="12"/>
      <c r="L81" s="12"/>
      <c r="M81" s="12"/>
      <c r="N81" s="12"/>
      <c r="O81" s="12"/>
    </row>
    <row r="82" spans="1:15">
      <c r="A82" s="17" t="s">
        <v>50</v>
      </c>
      <c r="B82" s="18"/>
      <c r="C82" s="18"/>
      <c r="D82" s="27"/>
      <c r="E82" s="15"/>
      <c r="F82" s="15"/>
      <c r="G82" s="20">
        <v>1.9</v>
      </c>
      <c r="H82" s="21"/>
      <c r="J82" s="12"/>
      <c r="K82" s="12"/>
      <c r="L82" s="12"/>
      <c r="M82" s="12"/>
      <c r="N82" s="12"/>
      <c r="O82" s="12"/>
    </row>
    <row r="83" spans="1:15">
      <c r="A83" s="17" t="s">
        <v>51</v>
      </c>
      <c r="B83" s="18"/>
      <c r="C83" s="18"/>
      <c r="D83" s="27"/>
      <c r="E83" s="19"/>
      <c r="F83" s="19"/>
      <c r="G83" s="20">
        <v>1.9</v>
      </c>
      <c r="H83" s="21"/>
      <c r="J83" s="12"/>
      <c r="K83" s="12"/>
      <c r="L83" s="12"/>
      <c r="M83" s="12"/>
      <c r="N83" s="12"/>
      <c r="O83" s="12"/>
    </row>
    <row r="84" spans="1:15">
      <c r="A84" s="17" t="s">
        <v>52</v>
      </c>
      <c r="B84" s="18"/>
      <c r="C84" s="18"/>
      <c r="D84" s="27"/>
      <c r="E84" s="19"/>
      <c r="F84" s="19"/>
      <c r="G84" s="20">
        <v>1.9</v>
      </c>
      <c r="H84" s="21"/>
      <c r="J84" s="12"/>
      <c r="K84" s="12"/>
      <c r="L84" s="12"/>
      <c r="M84" s="12"/>
      <c r="N84" s="12"/>
      <c r="O84" s="12"/>
    </row>
    <row r="85" spans="1:15">
      <c r="A85" s="17" t="s">
        <v>53</v>
      </c>
      <c r="B85" s="18"/>
      <c r="C85" s="18"/>
      <c r="D85" s="27"/>
      <c r="E85" s="15"/>
      <c r="F85" s="15"/>
      <c r="G85" s="20">
        <v>2.2000000000000002</v>
      </c>
      <c r="H85" s="21"/>
      <c r="J85" s="12"/>
      <c r="K85" s="12"/>
      <c r="L85" s="12"/>
      <c r="M85" s="12"/>
      <c r="N85" s="12"/>
      <c r="O85" s="12"/>
    </row>
    <row r="86" spans="1:15">
      <c r="A86" s="17" t="s">
        <v>54</v>
      </c>
      <c r="B86" s="18"/>
      <c r="C86" s="18"/>
      <c r="D86" s="27"/>
      <c r="E86" s="19"/>
      <c r="F86" s="19"/>
      <c r="G86" s="20">
        <v>2.8</v>
      </c>
      <c r="H86" s="21"/>
      <c r="J86" s="12"/>
      <c r="K86" s="12"/>
      <c r="L86" s="12"/>
      <c r="M86" s="12"/>
      <c r="N86" s="12"/>
      <c r="O86" s="12"/>
    </row>
    <row r="87" spans="1:15">
      <c r="A87" s="17" t="s">
        <v>55</v>
      </c>
      <c r="B87" s="18"/>
      <c r="C87" s="18"/>
      <c r="D87" s="27"/>
      <c r="E87" s="19"/>
      <c r="F87" s="19"/>
      <c r="G87" s="20">
        <v>2.2000000000000002</v>
      </c>
      <c r="H87" s="21"/>
      <c r="J87" s="12"/>
      <c r="K87" s="12"/>
      <c r="L87" s="12"/>
      <c r="M87" s="12"/>
      <c r="N87" s="12"/>
      <c r="O87" s="12"/>
    </row>
    <row r="88" spans="1:15">
      <c r="A88" s="17" t="s">
        <v>56</v>
      </c>
      <c r="B88" s="18"/>
      <c r="C88" s="18"/>
      <c r="D88" s="27"/>
      <c r="E88" s="19"/>
      <c r="F88" s="19"/>
      <c r="G88" s="20">
        <v>1.9</v>
      </c>
      <c r="H88" s="21"/>
      <c r="J88" s="12"/>
      <c r="K88" s="12"/>
      <c r="L88" s="12"/>
      <c r="M88" s="12"/>
      <c r="N88" s="12"/>
      <c r="O88" s="12"/>
    </row>
    <row r="89" spans="1:15">
      <c r="A89" s="17" t="s">
        <v>57</v>
      </c>
      <c r="B89" s="18"/>
      <c r="C89" s="18"/>
      <c r="D89" s="27"/>
      <c r="E89" s="19"/>
      <c r="F89" s="19"/>
      <c r="G89" s="20">
        <v>20</v>
      </c>
      <c r="H89" s="21"/>
      <c r="J89" s="12"/>
      <c r="K89" s="12"/>
      <c r="L89" s="12"/>
      <c r="M89" s="12"/>
      <c r="N89" s="12"/>
      <c r="O89" s="12"/>
    </row>
    <row r="90" spans="1:15">
      <c r="A90" s="17" t="s">
        <v>60</v>
      </c>
      <c r="B90" s="18"/>
      <c r="C90" s="18"/>
      <c r="D90" s="27"/>
      <c r="E90" s="19"/>
      <c r="F90" s="19"/>
      <c r="G90" s="20">
        <v>2</v>
      </c>
      <c r="H90" s="21"/>
      <c r="J90" s="12"/>
      <c r="K90" s="12"/>
      <c r="L90" s="12"/>
      <c r="M90" s="12"/>
      <c r="N90" s="12"/>
      <c r="O90" s="12"/>
    </row>
    <row r="91" spans="1:15">
      <c r="A91" s="17" t="s">
        <v>58</v>
      </c>
      <c r="B91" s="18"/>
      <c r="C91" s="18"/>
      <c r="D91" s="27"/>
      <c r="E91" s="19"/>
      <c r="F91" s="19"/>
      <c r="G91" s="20">
        <v>2</v>
      </c>
      <c r="H91" s="21"/>
      <c r="J91" s="12"/>
      <c r="K91" s="12"/>
      <c r="L91" s="12"/>
      <c r="M91" s="12"/>
      <c r="N91" s="12"/>
      <c r="O91" s="12"/>
    </row>
    <row r="92" spans="1:15">
      <c r="A92" s="17" t="s">
        <v>59</v>
      </c>
      <c r="B92" s="18"/>
      <c r="C92" s="18"/>
      <c r="D92" s="27"/>
      <c r="E92" s="19"/>
      <c r="F92" s="19"/>
      <c r="G92" s="20">
        <v>2</v>
      </c>
      <c r="H92" s="21"/>
      <c r="J92" s="12"/>
      <c r="K92" s="12"/>
      <c r="L92" s="12"/>
      <c r="M92" s="12"/>
      <c r="N92" s="12"/>
      <c r="O92" s="12"/>
    </row>
    <row r="93" spans="1:15">
      <c r="A93" s="13"/>
      <c r="B93" s="13"/>
      <c r="C93" s="14"/>
      <c r="D93" s="11" t="s">
        <v>31</v>
      </c>
      <c r="E93" s="15">
        <f>SUM(E80:F92)</f>
        <v>0</v>
      </c>
      <c r="F93" s="15"/>
      <c r="G93" s="15">
        <f>SUM(E80,E81,E82,E83,E84,E88)*1.9+SUM(E85,E87)*2.2+E86*2.8+E89*20+SUM(E90:E92)*2</f>
        <v>0</v>
      </c>
      <c r="H93" s="15"/>
      <c r="J93" s="12"/>
      <c r="K93" s="12"/>
      <c r="L93" s="12"/>
      <c r="M93" s="12"/>
      <c r="N93" s="12"/>
      <c r="O93" s="12"/>
    </row>
    <row r="94" spans="1:15">
      <c r="G94" s="2"/>
      <c r="H94" s="2"/>
      <c r="J94" s="12"/>
      <c r="K94" s="12"/>
      <c r="L94" s="12"/>
      <c r="M94" s="12"/>
      <c r="N94" s="12"/>
      <c r="O94" s="12"/>
    </row>
    <row r="95" spans="1:15">
      <c r="A95" s="24" t="s">
        <v>61</v>
      </c>
      <c r="J95" s="12"/>
      <c r="K95" s="12"/>
      <c r="L95" s="12"/>
      <c r="M95" s="12"/>
      <c r="N95" s="12"/>
      <c r="O95" s="12"/>
    </row>
    <row r="96" spans="1:15">
      <c r="A96" s="24"/>
      <c r="J96" s="12"/>
      <c r="K96" s="12"/>
      <c r="L96" s="12"/>
      <c r="M96" s="12"/>
      <c r="N96" s="12"/>
      <c r="O96" s="12"/>
    </row>
    <row r="97" spans="1:15">
      <c r="A97" s="25"/>
      <c r="B97" s="26"/>
      <c r="C97" s="26"/>
      <c r="D97" s="14"/>
      <c r="E97" s="22" t="s">
        <v>1</v>
      </c>
      <c r="F97" s="22"/>
      <c r="G97" s="22" t="s">
        <v>2</v>
      </c>
      <c r="H97" s="22"/>
      <c r="J97" s="12"/>
      <c r="K97" s="12"/>
      <c r="L97" s="12"/>
      <c r="M97" s="12"/>
      <c r="N97" s="12"/>
      <c r="O97" s="12"/>
    </row>
    <row r="98" spans="1:15">
      <c r="A98" s="17"/>
      <c r="B98" s="18"/>
      <c r="C98" s="18"/>
      <c r="D98" s="27"/>
      <c r="E98" s="23"/>
      <c r="F98" s="23"/>
      <c r="G98" s="23"/>
      <c r="H98" s="23"/>
      <c r="J98" s="12"/>
      <c r="K98" s="12"/>
      <c r="L98" s="12"/>
      <c r="M98" s="12"/>
      <c r="N98" s="12"/>
      <c r="O98" s="12"/>
    </row>
    <row r="99" spans="1:15">
      <c r="A99" s="17" t="s">
        <v>62</v>
      </c>
      <c r="B99" s="18"/>
      <c r="C99" s="18"/>
      <c r="D99" s="27"/>
      <c r="E99" s="19"/>
      <c r="F99" s="19"/>
      <c r="G99" s="20">
        <v>6.5</v>
      </c>
      <c r="H99" s="21"/>
      <c r="J99" s="12"/>
      <c r="K99" s="12"/>
      <c r="L99" s="12"/>
      <c r="M99" s="12"/>
      <c r="N99" s="12"/>
      <c r="O99" s="12"/>
    </row>
    <row r="100" spans="1:15">
      <c r="A100" s="17" t="s">
        <v>63</v>
      </c>
      <c r="B100" s="18"/>
      <c r="C100" s="18"/>
      <c r="D100" s="27"/>
      <c r="E100" s="15"/>
      <c r="F100" s="15"/>
      <c r="G100" s="20">
        <v>6</v>
      </c>
      <c r="H100" s="21"/>
    </row>
    <row r="101" spans="1:15">
      <c r="A101" s="17" t="s">
        <v>64</v>
      </c>
      <c r="B101" s="18"/>
      <c r="C101" s="18"/>
      <c r="D101" s="27"/>
      <c r="E101" s="15"/>
      <c r="F101" s="15"/>
      <c r="G101" s="20">
        <v>15</v>
      </c>
      <c r="H101" s="21"/>
    </row>
    <row r="102" spans="1:15">
      <c r="A102" s="17" t="s">
        <v>65</v>
      </c>
      <c r="B102" s="18"/>
      <c r="C102" s="18"/>
      <c r="D102" s="27"/>
      <c r="E102" s="19"/>
      <c r="F102" s="19"/>
      <c r="G102" s="20">
        <v>15</v>
      </c>
      <c r="H102" s="21"/>
    </row>
    <row r="103" spans="1:15">
      <c r="A103" s="17" t="s">
        <v>66</v>
      </c>
      <c r="B103" s="18"/>
      <c r="C103" s="18"/>
      <c r="D103" s="27"/>
      <c r="E103" s="19"/>
      <c r="F103" s="19"/>
      <c r="G103" s="20">
        <v>2.2000000000000002</v>
      </c>
      <c r="H103" s="21"/>
    </row>
    <row r="104" spans="1:15">
      <c r="A104" s="17" t="s">
        <v>67</v>
      </c>
      <c r="B104" s="18"/>
      <c r="C104" s="18"/>
      <c r="D104" s="27"/>
      <c r="E104" s="15"/>
      <c r="F104" s="15"/>
      <c r="G104" s="20">
        <v>2</v>
      </c>
      <c r="H104" s="21"/>
    </row>
    <row r="105" spans="1:15">
      <c r="A105" s="17" t="s">
        <v>68</v>
      </c>
      <c r="B105" s="18"/>
      <c r="C105" s="18"/>
      <c r="D105" s="27"/>
      <c r="E105" s="19"/>
      <c r="F105" s="19"/>
      <c r="G105" s="20">
        <v>3.5</v>
      </c>
      <c r="H105" s="21"/>
    </row>
    <row r="106" spans="1:15">
      <c r="A106" s="17" t="s">
        <v>69</v>
      </c>
      <c r="B106" s="18"/>
      <c r="C106" s="18"/>
      <c r="D106" s="27"/>
      <c r="E106" s="19"/>
      <c r="F106" s="19"/>
      <c r="G106" s="20">
        <v>3.5</v>
      </c>
      <c r="H106" s="21"/>
    </row>
    <row r="107" spans="1:15">
      <c r="A107" s="17" t="s">
        <v>70</v>
      </c>
      <c r="B107" s="18"/>
      <c r="C107" s="18"/>
      <c r="D107" s="27"/>
      <c r="E107" s="19"/>
      <c r="F107" s="19"/>
      <c r="G107" s="20">
        <v>3.5</v>
      </c>
      <c r="H107" s="21"/>
    </row>
    <row r="108" spans="1:15">
      <c r="A108" s="13"/>
      <c r="B108" s="13"/>
      <c r="C108" s="14"/>
      <c r="D108" s="11" t="s">
        <v>31</v>
      </c>
      <c r="E108" s="15">
        <f>SUM(E99:F107)</f>
        <v>0</v>
      </c>
      <c r="F108" s="15"/>
      <c r="G108" s="15">
        <f>SUM(E105:E107)*3.5+SUM(E101:E102)*15+E99*6.5+E100*6+E103*2.2+E104*2</f>
        <v>0</v>
      </c>
      <c r="H108" s="15"/>
    </row>
    <row r="112" spans="1:15">
      <c r="D112" s="49" t="s">
        <v>78</v>
      </c>
      <c r="E112" s="49"/>
      <c r="F112" s="49">
        <f>SUM(G22+G38+G47+G56+G63+G76+G93+G108)</f>
        <v>0</v>
      </c>
      <c r="G112" s="49"/>
      <c r="H112" s="51" t="s">
        <v>80</v>
      </c>
    </row>
  </sheetData>
  <mergeCells count="240">
    <mergeCell ref="D9:E9"/>
    <mergeCell ref="F9:G9"/>
    <mergeCell ref="D112:E112"/>
    <mergeCell ref="F112:G112"/>
    <mergeCell ref="D12:H12"/>
    <mergeCell ref="A13:C15"/>
    <mergeCell ref="A19:C19"/>
    <mergeCell ref="A27:C27"/>
    <mergeCell ref="G20:H20"/>
    <mergeCell ref="G21:H21"/>
    <mergeCell ref="A16:C16"/>
    <mergeCell ref="A17:C17"/>
    <mergeCell ref="A18:C18"/>
    <mergeCell ref="A20:C20"/>
    <mergeCell ref="E13:F14"/>
    <mergeCell ref="G17:H17"/>
    <mergeCell ref="G18:H18"/>
    <mergeCell ref="A36:C36"/>
    <mergeCell ref="A37:C37"/>
    <mergeCell ref="G13:H15"/>
    <mergeCell ref="D17:D21"/>
    <mergeCell ref="E19:H19"/>
    <mergeCell ref="A33:C33"/>
    <mergeCell ref="E31:F32"/>
    <mergeCell ref="A29:C29"/>
    <mergeCell ref="D16:H16"/>
    <mergeCell ref="E24:H29"/>
    <mergeCell ref="A21:C21"/>
    <mergeCell ref="A24:C24"/>
    <mergeCell ref="A25:C25"/>
    <mergeCell ref="A26:C26"/>
    <mergeCell ref="A28:C28"/>
    <mergeCell ref="G40:H41"/>
    <mergeCell ref="E42:F42"/>
    <mergeCell ref="G42:H42"/>
    <mergeCell ref="E43:F43"/>
    <mergeCell ref="G43:H43"/>
    <mergeCell ref="A30:H30"/>
    <mergeCell ref="E37:F37"/>
    <mergeCell ref="E38:F38"/>
    <mergeCell ref="G33:H33"/>
    <mergeCell ref="G34:H34"/>
    <mergeCell ref="G35:H35"/>
    <mergeCell ref="G36:H36"/>
    <mergeCell ref="G37:H37"/>
    <mergeCell ref="G38:H38"/>
    <mergeCell ref="D31:D37"/>
    <mergeCell ref="A31:C31"/>
    <mergeCell ref="G31:H32"/>
    <mergeCell ref="E33:F33"/>
    <mergeCell ref="E34:F34"/>
    <mergeCell ref="E35:F35"/>
    <mergeCell ref="E36:F36"/>
    <mergeCell ref="A32:C32"/>
    <mergeCell ref="A34:C34"/>
    <mergeCell ref="A35:C35"/>
    <mergeCell ref="E53:F53"/>
    <mergeCell ref="G53:H53"/>
    <mergeCell ref="A40:C40"/>
    <mergeCell ref="D40:D46"/>
    <mergeCell ref="A49:C49"/>
    <mergeCell ref="D49:D55"/>
    <mergeCell ref="E49:F50"/>
    <mergeCell ref="G49:H50"/>
    <mergeCell ref="A50:C50"/>
    <mergeCell ref="A51:C51"/>
    <mergeCell ref="E51:F51"/>
    <mergeCell ref="A42:C42"/>
    <mergeCell ref="A43:C43"/>
    <mergeCell ref="A44:C44"/>
    <mergeCell ref="A45:C45"/>
    <mergeCell ref="A46:C46"/>
    <mergeCell ref="A41:C41"/>
    <mergeCell ref="E44:F44"/>
    <mergeCell ref="G44:H44"/>
    <mergeCell ref="E45:F45"/>
    <mergeCell ref="G45:H45"/>
    <mergeCell ref="E46:F46"/>
    <mergeCell ref="G46:H46"/>
    <mergeCell ref="E40:F41"/>
    <mergeCell ref="E56:F56"/>
    <mergeCell ref="G56:H56"/>
    <mergeCell ref="A56:C56"/>
    <mergeCell ref="E22:F22"/>
    <mergeCell ref="G22:H22"/>
    <mergeCell ref="A23:H23"/>
    <mergeCell ref="A22:C22"/>
    <mergeCell ref="A48:H48"/>
    <mergeCell ref="A47:C47"/>
    <mergeCell ref="E47:F47"/>
    <mergeCell ref="G47:H47"/>
    <mergeCell ref="A38:C38"/>
    <mergeCell ref="A39:H39"/>
    <mergeCell ref="A54:C54"/>
    <mergeCell ref="E54:F54"/>
    <mergeCell ref="G54:H54"/>
    <mergeCell ref="A55:C55"/>
    <mergeCell ref="E55:F55"/>
    <mergeCell ref="G55:H55"/>
    <mergeCell ref="G51:H51"/>
    <mergeCell ref="A52:C52"/>
    <mergeCell ref="E52:F52"/>
    <mergeCell ref="G52:H52"/>
    <mergeCell ref="A53:C53"/>
    <mergeCell ref="A58:C58"/>
    <mergeCell ref="D58:D62"/>
    <mergeCell ref="E58:F59"/>
    <mergeCell ref="G58:H59"/>
    <mergeCell ref="A59:C59"/>
    <mergeCell ref="A60:C60"/>
    <mergeCell ref="E60:F60"/>
    <mergeCell ref="G60:H60"/>
    <mergeCell ref="A61:C61"/>
    <mergeCell ref="E61:F61"/>
    <mergeCell ref="A63:C63"/>
    <mergeCell ref="E63:F63"/>
    <mergeCell ref="G63:H63"/>
    <mergeCell ref="A65:C65"/>
    <mergeCell ref="D65:D75"/>
    <mergeCell ref="E65:F66"/>
    <mergeCell ref="G65:H66"/>
    <mergeCell ref="G61:H61"/>
    <mergeCell ref="A62:C62"/>
    <mergeCell ref="E62:F62"/>
    <mergeCell ref="G62:H62"/>
    <mergeCell ref="A69:C69"/>
    <mergeCell ref="E69:F69"/>
    <mergeCell ref="G69:H69"/>
    <mergeCell ref="A72:C72"/>
    <mergeCell ref="E72:F72"/>
    <mergeCell ref="G72:H72"/>
    <mergeCell ref="A70:C70"/>
    <mergeCell ref="A71:C71"/>
    <mergeCell ref="A66:C66"/>
    <mergeCell ref="A67:C67"/>
    <mergeCell ref="E67:F67"/>
    <mergeCell ref="G67:H67"/>
    <mergeCell ref="A68:C68"/>
    <mergeCell ref="E68:F68"/>
    <mergeCell ref="G68:H68"/>
    <mergeCell ref="A73:C73"/>
    <mergeCell ref="A75:C75"/>
    <mergeCell ref="G70:H70"/>
    <mergeCell ref="G71:H71"/>
    <mergeCell ref="G73:H73"/>
    <mergeCell ref="G75:H75"/>
    <mergeCell ref="E70:F70"/>
    <mergeCell ref="E71:F71"/>
    <mergeCell ref="E73:F73"/>
    <mergeCell ref="A74:C74"/>
    <mergeCell ref="E74:F74"/>
    <mergeCell ref="G74:H74"/>
    <mergeCell ref="A78:C78"/>
    <mergeCell ref="D78:D92"/>
    <mergeCell ref="E78:F79"/>
    <mergeCell ref="G78:H79"/>
    <mergeCell ref="A79:C79"/>
    <mergeCell ref="A80:C80"/>
    <mergeCell ref="A76:C76"/>
    <mergeCell ref="E76:F76"/>
    <mergeCell ref="G76:H76"/>
    <mergeCell ref="E80:F80"/>
    <mergeCell ref="G80:H80"/>
    <mergeCell ref="A81:C81"/>
    <mergeCell ref="E81:F81"/>
    <mergeCell ref="G81:H81"/>
    <mergeCell ref="A82:C82"/>
    <mergeCell ref="E82:F82"/>
    <mergeCell ref="G82:H82"/>
    <mergeCell ref="E75:F75"/>
    <mergeCell ref="A85:C85"/>
    <mergeCell ref="E85:F85"/>
    <mergeCell ref="A86:C86"/>
    <mergeCell ref="E86:F86"/>
    <mergeCell ref="G85:H85"/>
    <mergeCell ref="G86:H86"/>
    <mergeCell ref="A83:C83"/>
    <mergeCell ref="E83:F83"/>
    <mergeCell ref="G83:H83"/>
    <mergeCell ref="A84:C84"/>
    <mergeCell ref="E84:F84"/>
    <mergeCell ref="G84:H84"/>
    <mergeCell ref="G88:H88"/>
    <mergeCell ref="A93:C93"/>
    <mergeCell ref="E93:F93"/>
    <mergeCell ref="G93:H93"/>
    <mergeCell ref="A87:C87"/>
    <mergeCell ref="E87:F87"/>
    <mergeCell ref="G87:H87"/>
    <mergeCell ref="A92:C92"/>
    <mergeCell ref="E92:F92"/>
    <mergeCell ref="G92:H92"/>
    <mergeCell ref="G89:H89"/>
    <mergeCell ref="G91:H91"/>
    <mergeCell ref="A90:C90"/>
    <mergeCell ref="G90:H90"/>
    <mergeCell ref="E90:F90"/>
    <mergeCell ref="A95:A96"/>
    <mergeCell ref="A97:C97"/>
    <mergeCell ref="D97:D107"/>
    <mergeCell ref="A88:C88"/>
    <mergeCell ref="A89:C89"/>
    <mergeCell ref="A91:C91"/>
    <mergeCell ref="E88:F88"/>
    <mergeCell ref="E89:F89"/>
    <mergeCell ref="E91:F91"/>
    <mergeCell ref="G100:H100"/>
    <mergeCell ref="A101:C101"/>
    <mergeCell ref="E101:F101"/>
    <mergeCell ref="G101:H101"/>
    <mergeCell ref="E97:F98"/>
    <mergeCell ref="G97:H98"/>
    <mergeCell ref="A98:C98"/>
    <mergeCell ref="A99:C99"/>
    <mergeCell ref="E99:F99"/>
    <mergeCell ref="G99:H99"/>
    <mergeCell ref="A108:C108"/>
    <mergeCell ref="E108:F108"/>
    <mergeCell ref="G108:H108"/>
    <mergeCell ref="A1:B6"/>
    <mergeCell ref="A106:C106"/>
    <mergeCell ref="E106:F106"/>
    <mergeCell ref="G106:H106"/>
    <mergeCell ref="A107:C107"/>
    <mergeCell ref="E107:F107"/>
    <mergeCell ref="G107:H107"/>
    <mergeCell ref="A104:C104"/>
    <mergeCell ref="E104:F104"/>
    <mergeCell ref="G104:H104"/>
    <mergeCell ref="A105:C105"/>
    <mergeCell ref="E105:F105"/>
    <mergeCell ref="G105:H105"/>
    <mergeCell ref="A102:C102"/>
    <mergeCell ref="E102:F102"/>
    <mergeCell ref="G102:H102"/>
    <mergeCell ref="A103:C103"/>
    <mergeCell ref="E103:F103"/>
    <mergeCell ref="G103:H103"/>
    <mergeCell ref="A100:C100"/>
    <mergeCell ref="E100:F100"/>
  </mergeCells>
  <pageMargins left="0.7" right="0.7" top="0.78740157499999996" bottom="0.78740157499999996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Daniel</cp:lastModifiedBy>
  <dcterms:created xsi:type="dcterms:W3CDTF">2019-05-02T10:58:34Z</dcterms:created>
  <dcterms:modified xsi:type="dcterms:W3CDTF">2019-05-25T08:22:04Z</dcterms:modified>
</cp:coreProperties>
</file>