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51200" windowHeight="2634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F93" i="1"/>
  <c r="E93" i="1"/>
  <c r="E82" i="1"/>
  <c r="E67" i="1"/>
  <c r="F67" i="1"/>
  <c r="E53" i="1"/>
  <c r="F53" i="1"/>
  <c r="E48" i="1"/>
  <c r="F48" i="1"/>
  <c r="E41" i="1"/>
  <c r="F41" i="1"/>
  <c r="E34" i="1"/>
  <c r="F34" i="1"/>
  <c r="F19" i="1"/>
  <c r="E19" i="1"/>
  <c r="D19" i="1"/>
  <c r="F95" i="1"/>
</calcChain>
</file>

<file path=xl/sharedStrings.xml><?xml version="1.0" encoding="utf-8"?>
<sst xmlns="http://schemas.openxmlformats.org/spreadsheetml/2006/main" count="101" uniqueCount="79">
  <si>
    <t>Speisen</t>
  </si>
  <si>
    <t xml:space="preserve">vegetarisch </t>
  </si>
  <si>
    <t>standard</t>
  </si>
  <si>
    <t>Canapés ab 20 Stück</t>
  </si>
  <si>
    <t>Anzahl</t>
  </si>
  <si>
    <t>hell</t>
  </si>
  <si>
    <t>dunkel</t>
  </si>
  <si>
    <t>in € / Stück</t>
  </si>
  <si>
    <t>Brötchen und Canapés Variationen</t>
  </si>
  <si>
    <t>Camembert, Mozzarella, Brie, usw.</t>
  </si>
  <si>
    <t>Aufstriche wie: Thunfisch, Ei, usw.</t>
  </si>
  <si>
    <t>Roastbeef mit Sauce Tartar (ab 20 Stück)</t>
  </si>
  <si>
    <t>Räucherlachs mit Creme Fraiche und Dille</t>
  </si>
  <si>
    <t>Schinkensorten wie: Putenschinken, Schinken, Schwarzwälder Schinken, usw.</t>
  </si>
  <si>
    <t>Auswahl</t>
  </si>
  <si>
    <t>Vollkornkastenbrote ab 15 Stück</t>
  </si>
  <si>
    <t>Gemüseaufstrich</t>
  </si>
  <si>
    <t>Humus</t>
  </si>
  <si>
    <t>Kräutergervais</t>
  </si>
  <si>
    <t>Schnittkäse</t>
  </si>
  <si>
    <t>Grillgemüse</t>
  </si>
  <si>
    <t>Brötchen ab 16 Stück</t>
  </si>
  <si>
    <t>Jourgebäck ab 10 Stück</t>
  </si>
  <si>
    <t>Beinschinken</t>
  </si>
  <si>
    <t xml:space="preserve">Emmentaler  </t>
  </si>
  <si>
    <t>Hühnerschnitzel</t>
  </si>
  <si>
    <t xml:space="preserve">Roastbeef </t>
  </si>
  <si>
    <t>Tramezzini ab 12 Stück</t>
  </si>
  <si>
    <t>Schinken und Käse</t>
  </si>
  <si>
    <t>Mozzarella und Tomaten</t>
  </si>
  <si>
    <t>Prosciutto</t>
  </si>
  <si>
    <t xml:space="preserve">Salami </t>
  </si>
  <si>
    <t xml:space="preserve">Thunfisch </t>
  </si>
  <si>
    <t>Bagels ab 10 Stück</t>
  </si>
  <si>
    <t>Räucherlachs und Creme Fraiche mit Kapernbeeren</t>
  </si>
  <si>
    <t>Party Tortilla Wraps ab 10 Stück</t>
  </si>
  <si>
    <t>Prosciutto Grana</t>
  </si>
  <si>
    <t>Hummus Falafel</t>
  </si>
  <si>
    <t xml:space="preserve"> Huhn mit Guacamole-, Joghurt-Parmesan- , Currysauce</t>
  </si>
  <si>
    <t xml:space="preserve">Schafkäse und Oliven </t>
  </si>
  <si>
    <t>Beef</t>
  </si>
  <si>
    <t>Thunfisch</t>
  </si>
  <si>
    <t xml:space="preserve">Lachs mit Kren </t>
  </si>
  <si>
    <t>Süsses und Salziges ab 5 Stück</t>
  </si>
  <si>
    <t>Jourplunder</t>
  </si>
  <si>
    <t>Jourkrapfen</t>
  </si>
  <si>
    <t>Jourapfelstrudel</t>
  </si>
  <si>
    <t>Jourtopfenstrudel</t>
  </si>
  <si>
    <t>Jourkuchen</t>
  </si>
  <si>
    <t>Muffins</t>
  </si>
  <si>
    <t>Karamel Muffins</t>
  </si>
  <si>
    <t>Cookies</t>
  </si>
  <si>
    <t>Petit Fours</t>
  </si>
  <si>
    <t>Obstkorb</t>
  </si>
  <si>
    <t xml:space="preserve"> Chips 100g</t>
  </si>
  <si>
    <t>Kekse 100g</t>
  </si>
  <si>
    <t>Nüsse 100g</t>
  </si>
  <si>
    <t>Kaffee in der Kanne</t>
  </si>
  <si>
    <t>Tee in der Kanne</t>
  </si>
  <si>
    <t xml:space="preserve">Punsch 1L </t>
  </si>
  <si>
    <t>Glühwein 1L</t>
  </si>
  <si>
    <t>Mineralwasser 1L</t>
  </si>
  <si>
    <t>div. Pagosorten 0,2 L</t>
  </si>
  <si>
    <t>Orangensaft 1L</t>
  </si>
  <si>
    <t>Apfelsaft 1L</t>
  </si>
  <si>
    <t>Coca Cola 1L</t>
  </si>
  <si>
    <t>Getränke</t>
  </si>
  <si>
    <t>Gesamt</t>
  </si>
  <si>
    <t>Daniel Francu e.U. / Tower Cafe Catering</t>
  </si>
  <si>
    <t>Wagramerstraße 19, 1220 Wien</t>
  </si>
  <si>
    <t>Tel.: 0664 52 54 174</t>
  </si>
  <si>
    <t>E-Mail: daniel@daniels.wien</t>
  </si>
  <si>
    <t>UID: ATU69877047</t>
  </si>
  <si>
    <t>Bei Auswahl ein X eingeben für die gewünschte Variation</t>
  </si>
  <si>
    <t>Bestellung Total</t>
  </si>
  <si>
    <t>Brötchen und Canapés können nur in geraden Mengenangaben bestellt werden!</t>
  </si>
  <si>
    <r>
      <rPr>
        <sz val="12"/>
        <color theme="1"/>
        <rFont val="Calibri"/>
        <family val="2"/>
        <scheme val="minor"/>
      </rPr>
      <t>Erste Bank Sparkasse</t>
    </r>
    <r>
      <rPr>
        <sz val="12"/>
        <color theme="1"/>
        <rFont val="Calibri"/>
        <family val="2"/>
        <scheme val="minor"/>
      </rPr>
      <t xml:space="preserve"> BLZ </t>
    </r>
    <r>
      <rPr>
        <sz val="12"/>
        <color theme="1"/>
        <rFont val="Calibri"/>
        <family val="2"/>
        <scheme val="minor"/>
      </rPr>
      <t>20111</t>
    </r>
  </si>
  <si>
    <r>
      <t>IBAN AT</t>
    </r>
    <r>
      <rPr>
        <sz val="12"/>
        <color theme="1"/>
        <rFont val="Calibri"/>
        <family val="2"/>
        <scheme val="minor"/>
      </rPr>
      <t>81 2011 1840 6679 4900</t>
    </r>
  </si>
  <si>
    <r>
      <t xml:space="preserve">BIC: </t>
    </r>
    <r>
      <rPr>
        <sz val="12"/>
        <color theme="1"/>
        <rFont val="Calibri"/>
        <family val="2"/>
        <scheme val="minor"/>
      </rPr>
      <t>GIBAATWWXXX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</si>
</sst>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2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4" borderId="0" xfId="0" applyFont="1" applyFill="1"/>
    <xf numFmtId="0" fontId="2" fillId="0" borderId="2" xfId="0" applyFont="1" applyBorder="1"/>
    <xf numFmtId="0" fontId="3" fillId="3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0" fontId="2" fillId="5" borderId="0" xfId="0" applyFont="1" applyFill="1" applyBorder="1" applyAlignment="1"/>
    <xf numFmtId="0" fontId="2" fillId="5" borderId="0" xfId="0" applyFont="1" applyFill="1"/>
    <xf numFmtId="0" fontId="2" fillId="0" borderId="0" xfId="0" applyFont="1" applyBorder="1"/>
    <xf numFmtId="0" fontId="5" fillId="0" borderId="0" xfId="0" applyFont="1"/>
    <xf numFmtId="0" fontId="3" fillId="0" borderId="4" xfId="0" applyFont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4" xfId="0" applyFont="1" applyFill="1" applyBorder="1"/>
    <xf numFmtId="0" fontId="3" fillId="6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76200</xdr:rowOff>
    </xdr:from>
    <xdr:to>
      <xdr:col>4</xdr:col>
      <xdr:colOff>762000</xdr:colOff>
      <xdr:row>6</xdr:row>
      <xdr:rowOff>104454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" y="76200"/>
          <a:ext cx="2790825" cy="999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view="pageLayout" workbookViewId="0">
      <selection activeCell="G36" sqref="G36"/>
    </sheetView>
  </sheetViews>
  <sheetFormatPr baseColWidth="10" defaultRowHeight="14" x14ac:dyDescent="0"/>
  <cols>
    <col min="1" max="1" width="16" style="1" customWidth="1"/>
    <col min="2" max="16384" width="10.83203125" style="1"/>
  </cols>
  <sheetData>
    <row r="1" spans="1:7">
      <c r="A1" s="25"/>
      <c r="B1" s="25"/>
      <c r="C1" s="25"/>
      <c r="D1" s="25"/>
      <c r="E1" s="25"/>
      <c r="F1" s="25"/>
      <c r="G1" s="25"/>
    </row>
    <row r="2" spans="1:7">
      <c r="A2" s="25"/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spans="1:7">
      <c r="A4" s="25"/>
      <c r="B4" s="25"/>
      <c r="C4" s="25"/>
      <c r="D4" s="25"/>
      <c r="E4" s="25"/>
      <c r="F4" s="25"/>
      <c r="G4" s="25"/>
    </row>
    <row r="5" spans="1:7">
      <c r="A5" s="25"/>
      <c r="B5" s="25"/>
      <c r="C5" s="25"/>
      <c r="D5" s="25"/>
      <c r="E5" s="25"/>
      <c r="F5" s="25"/>
      <c r="G5" s="25"/>
    </row>
    <row r="6" spans="1:7">
      <c r="A6" s="25"/>
      <c r="B6" s="25"/>
      <c r="C6" s="25"/>
      <c r="D6" s="25"/>
      <c r="E6" s="25"/>
      <c r="F6" s="25"/>
      <c r="G6" s="25"/>
    </row>
    <row r="7" spans="1:7">
      <c r="A7" s="25"/>
      <c r="B7" s="25"/>
      <c r="C7" s="25"/>
      <c r="D7" s="25"/>
      <c r="E7" s="25"/>
      <c r="F7" s="25"/>
      <c r="G7" s="25"/>
    </row>
    <row r="8" spans="1:7" ht="15">
      <c r="A8" s="18" t="s">
        <v>68</v>
      </c>
      <c r="B8" s="18"/>
      <c r="C8" s="18"/>
      <c r="D8" s="30" t="s">
        <v>76</v>
      </c>
      <c r="E8" s="18"/>
    </row>
    <row r="9" spans="1:7" ht="15">
      <c r="A9" s="18" t="s">
        <v>69</v>
      </c>
      <c r="B9" s="18"/>
      <c r="C9" s="18"/>
      <c r="D9" s="30" t="s">
        <v>77</v>
      </c>
      <c r="E9" s="18"/>
    </row>
    <row r="10" spans="1:7" ht="15">
      <c r="A10" s="18" t="s">
        <v>70</v>
      </c>
      <c r="B10" s="18"/>
      <c r="C10" s="18"/>
      <c r="D10" s="30" t="s">
        <v>78</v>
      </c>
      <c r="E10" s="18"/>
    </row>
    <row r="11" spans="1:7" ht="15">
      <c r="A11" s="18" t="s">
        <v>71</v>
      </c>
      <c r="B11" s="18"/>
      <c r="C11" s="18"/>
      <c r="D11" s="18" t="s">
        <v>72</v>
      </c>
      <c r="E11" s="18"/>
    </row>
    <row r="12" spans="1:7" ht="15" thickBot="1"/>
    <row r="13" spans="1:7" ht="28">
      <c r="A13" s="23" t="s">
        <v>0</v>
      </c>
      <c r="B13" s="20"/>
      <c r="C13" s="20"/>
      <c r="D13" s="29" t="s">
        <v>4</v>
      </c>
      <c r="E13" s="29"/>
      <c r="F13" s="22" t="s">
        <v>7</v>
      </c>
      <c r="G13" s="20"/>
    </row>
    <row r="14" spans="1:7">
      <c r="D14" s="2" t="s">
        <v>5</v>
      </c>
      <c r="E14" s="2" t="s">
        <v>6</v>
      </c>
    </row>
    <row r="15" spans="1:7">
      <c r="A15" s="15" t="s">
        <v>21</v>
      </c>
      <c r="B15" s="3"/>
      <c r="C15" s="1" t="s">
        <v>1</v>
      </c>
      <c r="D15" s="5"/>
      <c r="E15" s="5"/>
      <c r="F15" s="4">
        <v>2.2000000000000002</v>
      </c>
    </row>
    <row r="16" spans="1:7">
      <c r="C16" s="1" t="s">
        <v>2</v>
      </c>
      <c r="D16" s="5"/>
      <c r="E16" s="5"/>
      <c r="F16" s="4">
        <v>2.2000000000000002</v>
      </c>
    </row>
    <row r="17" spans="1:7">
      <c r="A17" s="16" t="s">
        <v>3</v>
      </c>
      <c r="C17" s="1" t="s">
        <v>1</v>
      </c>
      <c r="D17" s="5"/>
      <c r="E17" s="5"/>
      <c r="F17" s="4">
        <v>1.9</v>
      </c>
    </row>
    <row r="18" spans="1:7">
      <c r="C18" s="1" t="s">
        <v>2</v>
      </c>
      <c r="D18" s="5"/>
      <c r="E18" s="5"/>
      <c r="F18" s="4">
        <v>1.9</v>
      </c>
    </row>
    <row r="19" spans="1:7">
      <c r="C19" s="9" t="s">
        <v>67</v>
      </c>
      <c r="D19" s="1">
        <f>SUM(D15,D16,D17,D18)</f>
        <v>0</v>
      </c>
      <c r="E19" s="1">
        <f>SUM(E15,E16,E17,E18)</f>
        <v>0</v>
      </c>
      <c r="F19" s="4">
        <f>SUM(D15,D16,E15,E16)*2.2+SUM(D17,D18,E17,E18)*1.9</f>
        <v>0</v>
      </c>
    </row>
    <row r="20" spans="1:7" ht="15" thickBot="1">
      <c r="A20" s="24" t="s">
        <v>75</v>
      </c>
      <c r="B20" s="24"/>
      <c r="C20" s="24"/>
      <c r="D20" s="24"/>
      <c r="E20" s="24"/>
      <c r="F20" s="4"/>
    </row>
    <row r="21" spans="1:7">
      <c r="A21" s="19" t="s">
        <v>73</v>
      </c>
      <c r="B21" s="20"/>
      <c r="C21" s="20"/>
      <c r="D21" s="20"/>
      <c r="E21" s="20"/>
      <c r="F21" s="21"/>
      <c r="G21" s="22" t="s">
        <v>14</v>
      </c>
    </row>
    <row r="22" spans="1:7">
      <c r="A22" s="1" t="s">
        <v>8</v>
      </c>
      <c r="F22" s="4"/>
      <c r="G22" s="5"/>
    </row>
    <row r="23" spans="1:7">
      <c r="A23" s="1" t="s">
        <v>9</v>
      </c>
      <c r="F23" s="4"/>
      <c r="G23" s="5"/>
    </row>
    <row r="24" spans="1:7">
      <c r="A24" s="1" t="s">
        <v>10</v>
      </c>
      <c r="F24" s="4"/>
      <c r="G24" s="5"/>
    </row>
    <row r="25" spans="1:7">
      <c r="A25" s="1" t="s">
        <v>11</v>
      </c>
      <c r="F25" s="4"/>
      <c r="G25" s="5"/>
    </row>
    <row r="26" spans="1:7">
      <c r="A26" s="1" t="s">
        <v>12</v>
      </c>
      <c r="F26" s="4"/>
      <c r="G26" s="5"/>
    </row>
    <row r="27" spans="1:7" ht="15" thickBot="1">
      <c r="A27" s="11" t="s">
        <v>13</v>
      </c>
      <c r="B27" s="11"/>
      <c r="C27" s="11"/>
      <c r="D27" s="11"/>
      <c r="E27" s="11"/>
      <c r="F27" s="13"/>
      <c r="G27" s="14"/>
    </row>
    <row r="28" spans="1:7">
      <c r="A28" s="16" t="s">
        <v>15</v>
      </c>
      <c r="B28" s="16"/>
      <c r="E28" s="8" t="s">
        <v>4</v>
      </c>
      <c r="F28" s="4"/>
    </row>
    <row r="29" spans="1:7">
      <c r="A29" s="1" t="s">
        <v>16</v>
      </c>
      <c r="E29" s="5"/>
      <c r="F29" s="4">
        <v>2.2000000000000002</v>
      </c>
    </row>
    <row r="30" spans="1:7">
      <c r="A30" s="1" t="s">
        <v>17</v>
      </c>
      <c r="E30" s="5"/>
      <c r="F30" s="4">
        <v>2.2000000000000002</v>
      </c>
    </row>
    <row r="31" spans="1:7">
      <c r="A31" s="1" t="s">
        <v>18</v>
      </c>
      <c r="E31" s="5"/>
      <c r="F31" s="4">
        <v>2.2000000000000002</v>
      </c>
    </row>
    <row r="32" spans="1:7">
      <c r="A32" s="1" t="s">
        <v>19</v>
      </c>
      <c r="E32" s="5"/>
      <c r="F32" s="4">
        <v>2.2000000000000002</v>
      </c>
    </row>
    <row r="33" spans="1:7">
      <c r="A33" s="1" t="s">
        <v>20</v>
      </c>
      <c r="E33" s="5"/>
      <c r="F33" s="4">
        <v>2.2000000000000002</v>
      </c>
    </row>
    <row r="34" spans="1:7" ht="15" thickBot="1">
      <c r="A34" s="11"/>
      <c r="B34" s="11"/>
      <c r="C34" s="11"/>
      <c r="D34" s="12" t="s">
        <v>67</v>
      </c>
      <c r="E34" s="11">
        <f>SUM(E29,E30,E31,E32,E33)</f>
        <v>0</v>
      </c>
      <c r="F34" s="13">
        <f>SUM(E34)*2.2</f>
        <v>0</v>
      </c>
      <c r="G34" s="11"/>
    </row>
    <row r="35" spans="1:7">
      <c r="A35" s="16" t="s">
        <v>22</v>
      </c>
      <c r="B35" s="16"/>
      <c r="E35" s="8" t="s">
        <v>4</v>
      </c>
      <c r="F35" s="4"/>
    </row>
    <row r="36" spans="1:7">
      <c r="A36" s="1" t="s">
        <v>23</v>
      </c>
      <c r="E36" s="6"/>
      <c r="F36" s="4">
        <v>2.9</v>
      </c>
    </row>
    <row r="37" spans="1:7">
      <c r="A37" s="1" t="s">
        <v>24</v>
      </c>
      <c r="E37" s="6"/>
      <c r="F37" s="4">
        <v>2.9</v>
      </c>
    </row>
    <row r="38" spans="1:7">
      <c r="A38" s="1" t="s">
        <v>20</v>
      </c>
      <c r="E38" s="6"/>
      <c r="F38" s="4">
        <v>2.9</v>
      </c>
    </row>
    <row r="39" spans="1:7">
      <c r="A39" s="1" t="s">
        <v>25</v>
      </c>
      <c r="E39" s="6"/>
      <c r="F39" s="4">
        <v>2.9</v>
      </c>
    </row>
    <row r="40" spans="1:7">
      <c r="A40" s="1" t="s">
        <v>26</v>
      </c>
      <c r="E40" s="6"/>
      <c r="F40" s="4">
        <v>2.9</v>
      </c>
    </row>
    <row r="41" spans="1:7" ht="15" thickBot="1">
      <c r="A41" s="11"/>
      <c r="B41" s="11"/>
      <c r="C41" s="11"/>
      <c r="D41" s="12" t="s">
        <v>67</v>
      </c>
      <c r="E41" s="11">
        <f>SUM(E36:E40)</f>
        <v>0</v>
      </c>
      <c r="F41" s="13">
        <f>SUM(E41)*2.9</f>
        <v>0</v>
      </c>
      <c r="G41" s="11"/>
    </row>
    <row r="42" spans="1:7">
      <c r="A42" s="16" t="s">
        <v>27</v>
      </c>
      <c r="B42" s="16"/>
      <c r="E42" s="8" t="s">
        <v>4</v>
      </c>
      <c r="F42" s="4"/>
    </row>
    <row r="43" spans="1:7">
      <c r="A43" s="1" t="s">
        <v>28</v>
      </c>
      <c r="E43" s="6"/>
      <c r="F43" s="4">
        <v>1.7</v>
      </c>
    </row>
    <row r="44" spans="1:7">
      <c r="A44" s="1" t="s">
        <v>29</v>
      </c>
      <c r="E44" s="6"/>
      <c r="F44" s="4">
        <v>1.7</v>
      </c>
    </row>
    <row r="45" spans="1:7">
      <c r="A45" s="1" t="s">
        <v>30</v>
      </c>
      <c r="E45" s="6"/>
      <c r="F45" s="4">
        <v>1.7</v>
      </c>
    </row>
    <row r="46" spans="1:7">
      <c r="A46" s="1" t="s">
        <v>31</v>
      </c>
      <c r="E46" s="6"/>
      <c r="F46" s="4">
        <v>1.7</v>
      </c>
    </row>
    <row r="47" spans="1:7">
      <c r="A47" s="1" t="s">
        <v>32</v>
      </c>
      <c r="E47" s="6"/>
      <c r="F47" s="4">
        <v>1.7</v>
      </c>
    </row>
    <row r="48" spans="1:7" ht="15" thickBot="1">
      <c r="A48" s="11"/>
      <c r="B48" s="11"/>
      <c r="C48" s="11"/>
      <c r="D48" s="12" t="s">
        <v>67</v>
      </c>
      <c r="E48" s="11">
        <f>SUM(E43:E47)</f>
        <v>0</v>
      </c>
      <c r="F48" s="13">
        <f>SUM(E48)*1.7</f>
        <v>0</v>
      </c>
      <c r="G48" s="11"/>
    </row>
    <row r="49" spans="1:7">
      <c r="A49" s="16" t="s">
        <v>33</v>
      </c>
      <c r="E49" s="8" t="s">
        <v>4</v>
      </c>
      <c r="F49" s="4"/>
    </row>
    <row r="50" spans="1:7">
      <c r="A50" s="1" t="s">
        <v>28</v>
      </c>
      <c r="E50" s="5"/>
      <c r="F50" s="4">
        <v>3</v>
      </c>
    </row>
    <row r="51" spans="1:7">
      <c r="A51" s="1" t="s">
        <v>29</v>
      </c>
      <c r="E51" s="5"/>
      <c r="F51" s="4">
        <v>3</v>
      </c>
    </row>
    <row r="52" spans="1:7">
      <c r="A52" s="1" t="s">
        <v>34</v>
      </c>
      <c r="E52" s="5"/>
      <c r="F52" s="4">
        <v>3</v>
      </c>
    </row>
    <row r="53" spans="1:7" ht="15" thickBot="1">
      <c r="A53" s="11"/>
      <c r="B53" s="11"/>
      <c r="C53" s="11"/>
      <c r="D53" s="12" t="s">
        <v>67</v>
      </c>
      <c r="E53" s="11">
        <f>SUM(E50:E52)</f>
        <v>0</v>
      </c>
      <c r="F53" s="13">
        <f>SUM(E53)*3</f>
        <v>0</v>
      </c>
      <c r="G53" s="11"/>
    </row>
    <row r="54" spans="1:7" customFormat="1"/>
    <row r="55" spans="1:7">
      <c r="A55" s="17"/>
      <c r="B55" s="17"/>
      <c r="C55" s="17"/>
      <c r="D55" s="17"/>
      <c r="E55" s="17"/>
      <c r="F55" s="7"/>
      <c r="G55" s="17"/>
    </row>
    <row r="56" spans="1:7">
      <c r="A56" s="17"/>
      <c r="B56" s="17"/>
      <c r="C56" s="17"/>
      <c r="D56" s="17"/>
      <c r="E56" s="17"/>
      <c r="F56" s="7"/>
      <c r="G56" s="17"/>
    </row>
    <row r="57" spans="1:7">
      <c r="A57" s="16" t="s">
        <v>35</v>
      </c>
      <c r="B57" s="16"/>
      <c r="E57" s="8" t="s">
        <v>4</v>
      </c>
      <c r="F57" s="4"/>
    </row>
    <row r="58" spans="1:7">
      <c r="A58" s="1" t="s">
        <v>28</v>
      </c>
      <c r="E58" s="5"/>
      <c r="F58" s="4">
        <v>2.9</v>
      </c>
    </row>
    <row r="59" spans="1:7">
      <c r="A59" s="1" t="s">
        <v>29</v>
      </c>
      <c r="E59" s="5"/>
      <c r="F59" s="4">
        <v>2.9</v>
      </c>
    </row>
    <row r="60" spans="1:7">
      <c r="A60" s="1" t="s">
        <v>36</v>
      </c>
      <c r="E60" s="5"/>
      <c r="F60" s="4">
        <v>2.9</v>
      </c>
    </row>
    <row r="61" spans="1:7">
      <c r="A61" s="1" t="s">
        <v>37</v>
      </c>
      <c r="E61" s="5"/>
      <c r="F61" s="4">
        <v>2.9</v>
      </c>
    </row>
    <row r="62" spans="1:7">
      <c r="A62" s="1" t="s">
        <v>38</v>
      </c>
      <c r="E62" s="5"/>
      <c r="F62" s="4">
        <v>2.9</v>
      </c>
    </row>
    <row r="63" spans="1:7">
      <c r="A63" s="1" t="s">
        <v>39</v>
      </c>
      <c r="E63" s="5"/>
      <c r="F63" s="4">
        <v>2.9</v>
      </c>
    </row>
    <row r="64" spans="1:7">
      <c r="A64" s="1" t="s">
        <v>40</v>
      </c>
      <c r="E64" s="5"/>
      <c r="F64" s="4">
        <v>2.9</v>
      </c>
    </row>
    <row r="65" spans="1:7">
      <c r="A65" s="1" t="s">
        <v>41</v>
      </c>
      <c r="E65" s="5"/>
      <c r="F65" s="4">
        <v>2.9</v>
      </c>
    </row>
    <row r="66" spans="1:7">
      <c r="A66" s="1" t="s">
        <v>42</v>
      </c>
      <c r="E66" s="5"/>
      <c r="F66" s="4">
        <v>2.9</v>
      </c>
    </row>
    <row r="67" spans="1:7" ht="15" thickBot="1">
      <c r="A67" s="11"/>
      <c r="B67" s="11"/>
      <c r="C67" s="11"/>
      <c r="D67" s="12" t="s">
        <v>67</v>
      </c>
      <c r="E67" s="11">
        <f>SUM(E58:E66)</f>
        <v>0</v>
      </c>
      <c r="F67" s="13">
        <f>SUM(E67)*2.9</f>
        <v>0</v>
      </c>
      <c r="G67" s="11"/>
    </row>
    <row r="68" spans="1:7">
      <c r="A68" s="16" t="s">
        <v>43</v>
      </c>
      <c r="B68" s="16"/>
      <c r="E68" s="8" t="s">
        <v>4</v>
      </c>
      <c r="F68" s="2" t="s">
        <v>7</v>
      </c>
    </row>
    <row r="69" spans="1:7">
      <c r="A69" s="1" t="s">
        <v>44</v>
      </c>
      <c r="E69" s="5"/>
      <c r="F69" s="4">
        <v>1.9</v>
      </c>
    </row>
    <row r="70" spans="1:7">
      <c r="A70" s="1" t="s">
        <v>45</v>
      </c>
      <c r="E70" s="5"/>
      <c r="F70" s="4">
        <v>1.9</v>
      </c>
    </row>
    <row r="71" spans="1:7">
      <c r="A71" s="3" t="s">
        <v>46</v>
      </c>
      <c r="E71" s="5"/>
      <c r="F71" s="4">
        <v>1.9</v>
      </c>
    </row>
    <row r="72" spans="1:7">
      <c r="A72" s="3" t="s">
        <v>47</v>
      </c>
      <c r="E72" s="5"/>
      <c r="F72" s="4">
        <v>1.9</v>
      </c>
    </row>
    <row r="73" spans="1:7">
      <c r="A73" s="3" t="s">
        <v>48</v>
      </c>
      <c r="E73" s="5"/>
      <c r="F73" s="4">
        <v>1.9</v>
      </c>
    </row>
    <row r="74" spans="1:7">
      <c r="A74" s="3" t="s">
        <v>49</v>
      </c>
      <c r="E74" s="5"/>
      <c r="F74" s="4">
        <v>2.2000000000000002</v>
      </c>
    </row>
    <row r="75" spans="1:7">
      <c r="A75" s="3" t="s">
        <v>50</v>
      </c>
      <c r="E75" s="5"/>
      <c r="F75" s="4">
        <v>2.8</v>
      </c>
    </row>
    <row r="76" spans="1:7">
      <c r="A76" s="3" t="s">
        <v>51</v>
      </c>
      <c r="E76" s="5"/>
      <c r="F76" s="4">
        <v>2.2000000000000002</v>
      </c>
    </row>
    <row r="77" spans="1:7">
      <c r="A77" s="3" t="s">
        <v>52</v>
      </c>
      <c r="E77" s="5"/>
      <c r="F77" s="4">
        <v>1.9</v>
      </c>
    </row>
    <row r="78" spans="1:7">
      <c r="A78" s="3" t="s">
        <v>53</v>
      </c>
      <c r="E78" s="5"/>
      <c r="F78" s="4">
        <v>20</v>
      </c>
    </row>
    <row r="79" spans="1:7">
      <c r="A79" s="3" t="s">
        <v>54</v>
      </c>
      <c r="E79" s="5"/>
      <c r="F79" s="4">
        <v>2</v>
      </c>
    </row>
    <row r="80" spans="1:7">
      <c r="A80" s="3" t="s">
        <v>55</v>
      </c>
      <c r="E80" s="5"/>
      <c r="F80" s="4">
        <v>2</v>
      </c>
    </row>
    <row r="81" spans="1:7">
      <c r="A81" s="3" t="s">
        <v>56</v>
      </c>
      <c r="E81" s="5"/>
      <c r="F81" s="4">
        <v>2</v>
      </c>
    </row>
    <row r="82" spans="1:7" ht="15" thickBot="1">
      <c r="A82" s="11"/>
      <c r="B82" s="11"/>
      <c r="C82" s="11"/>
      <c r="D82" s="12" t="s">
        <v>67</v>
      </c>
      <c r="E82" s="11">
        <f>SUM(E69:E81)</f>
        <v>0</v>
      </c>
      <c r="F82" s="13">
        <f>SUM(E69:E73,E77)*1.9+SUM(E79:E81)*2+SUM(E74,E76)*2.2+SUM(E75)*2.8+SUM(E78)*20</f>
        <v>0</v>
      </c>
      <c r="G82" s="11"/>
    </row>
    <row r="83" spans="1:7" ht="28">
      <c r="A83" s="10" t="s">
        <v>66</v>
      </c>
      <c r="E83" s="8" t="s">
        <v>4</v>
      </c>
    </row>
    <row r="84" spans="1:7">
      <c r="A84" s="3" t="s">
        <v>57</v>
      </c>
      <c r="E84" s="5"/>
      <c r="F84" s="7">
        <v>6.5</v>
      </c>
    </row>
    <row r="85" spans="1:7">
      <c r="A85" s="3" t="s">
        <v>58</v>
      </c>
      <c r="E85" s="5"/>
      <c r="F85" s="7">
        <v>6</v>
      </c>
    </row>
    <row r="86" spans="1:7">
      <c r="A86" s="3" t="s">
        <v>59</v>
      </c>
      <c r="E86" s="5"/>
      <c r="F86" s="7">
        <v>15</v>
      </c>
    </row>
    <row r="87" spans="1:7">
      <c r="A87" s="3" t="s">
        <v>60</v>
      </c>
      <c r="E87" s="5"/>
      <c r="F87" s="7">
        <v>15</v>
      </c>
    </row>
    <row r="88" spans="1:7">
      <c r="A88" s="3" t="s">
        <v>61</v>
      </c>
      <c r="E88" s="5"/>
      <c r="F88" s="7">
        <v>2.2000000000000002</v>
      </c>
    </row>
    <row r="89" spans="1:7">
      <c r="A89" s="3" t="s">
        <v>62</v>
      </c>
      <c r="E89" s="5"/>
      <c r="F89" s="7">
        <v>2</v>
      </c>
    </row>
    <row r="90" spans="1:7">
      <c r="A90" s="3" t="s">
        <v>63</v>
      </c>
      <c r="E90" s="5"/>
      <c r="F90" s="7">
        <v>3.5</v>
      </c>
    </row>
    <row r="91" spans="1:7">
      <c r="A91" s="3" t="s">
        <v>64</v>
      </c>
      <c r="E91" s="5"/>
      <c r="F91" s="7">
        <v>3.5</v>
      </c>
    </row>
    <row r="92" spans="1:7">
      <c r="A92" s="3" t="s">
        <v>65</v>
      </c>
      <c r="E92" s="5"/>
      <c r="F92" s="7">
        <v>3.5</v>
      </c>
    </row>
    <row r="93" spans="1:7" ht="15" thickBot="1">
      <c r="A93" s="11"/>
      <c r="B93" s="11"/>
      <c r="C93" s="11"/>
      <c r="D93" s="12" t="s">
        <v>67</v>
      </c>
      <c r="E93" s="11">
        <f>SUM(E84:E92)</f>
        <v>0</v>
      </c>
      <c r="F93" s="13">
        <f>SUM(E84)*6.5+SUM(E85)*6+SUM(E86+E87)*15+SUM(E88)*2.2+SUM(E89)*2+SUM(E90:E92)*3.5</f>
        <v>0</v>
      </c>
      <c r="G93" s="11"/>
    </row>
    <row r="95" spans="1:7" ht="15" customHeight="1">
      <c r="C95" s="26" t="s">
        <v>74</v>
      </c>
      <c r="D95" s="26"/>
      <c r="F95" s="27">
        <f>SUM(F93,F82,F67,F53,F48,F41,F34,F19)</f>
        <v>0</v>
      </c>
    </row>
    <row r="96" spans="1:7" ht="15" customHeight="1">
      <c r="C96" s="26"/>
      <c r="D96" s="26"/>
      <c r="F96" s="28"/>
    </row>
  </sheetData>
  <mergeCells count="4">
    <mergeCell ref="A1:G7"/>
    <mergeCell ref="C95:D96"/>
    <mergeCell ref="F95:F96"/>
    <mergeCell ref="D13:E13"/>
  </mergeCells>
  <phoneticPr fontId="7" type="noConversion"/>
  <pageMargins left="0.7" right="0.7" top="0.78740157499999996" bottom="0.78740157499999996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</dc:creator>
  <cp:lastModifiedBy>Daniel</cp:lastModifiedBy>
  <dcterms:created xsi:type="dcterms:W3CDTF">2019-06-26T12:29:03Z</dcterms:created>
  <dcterms:modified xsi:type="dcterms:W3CDTF">2021-04-09T12:16:36Z</dcterms:modified>
</cp:coreProperties>
</file>